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/>
  <c r="E32"/>
  <c r="D32"/>
  <c r="D11"/>
  <c r="C11"/>
  <c r="E10"/>
  <c r="D14"/>
  <c r="C14"/>
  <c r="E14" s="1"/>
  <c r="E13"/>
  <c r="E17"/>
  <c r="D19"/>
  <c r="C19"/>
  <c r="E18"/>
  <c r="E34"/>
  <c r="E35" s="1"/>
  <c r="D35"/>
  <c r="C35"/>
  <c r="C32"/>
  <c r="C29"/>
  <c r="E28"/>
  <c r="D29"/>
  <c r="D36" s="1"/>
  <c r="E27"/>
  <c r="D22"/>
  <c r="C22"/>
  <c r="E21"/>
  <c r="E9"/>
  <c r="E11"/>
  <c r="E6"/>
  <c r="E22" l="1"/>
  <c r="E31"/>
  <c r="E26"/>
  <c r="E25"/>
  <c r="E24"/>
  <c r="E16"/>
  <c r="D7"/>
  <c r="C7"/>
  <c r="E5"/>
  <c r="E7" l="1"/>
  <c r="E29"/>
  <c r="E19"/>
  <c r="E36" l="1"/>
</calcChain>
</file>

<file path=xl/sharedStrings.xml><?xml version="1.0" encoding="utf-8"?>
<sst xmlns="http://schemas.openxmlformats.org/spreadsheetml/2006/main" count="56" uniqueCount="37">
  <si>
    <t>Наименование  мероприятия</t>
  </si>
  <si>
    <t>Бюджет поселения</t>
  </si>
  <si>
    <t>Всего</t>
  </si>
  <si>
    <t>№ п/п</t>
  </si>
  <si>
    <t>плановые
расходы
(утвержденные в
муниципальной
программе на
год), руб.</t>
  </si>
  <si>
    <t>фактически
профинансирован
о на отчетную
дату, руб</t>
  </si>
  <si>
    <t>%
исполнения к
плану на год</t>
  </si>
  <si>
    <t>источники  финансирования</t>
  </si>
  <si>
    <t>Содержание автомобильных дорог общего пользования местного значения в населенных пунктах муниципального образования</t>
  </si>
  <si>
    <t>Районный бюджет</t>
  </si>
  <si>
    <t xml:space="preserve">Обеспечение освещения дворовых и общественных территорий </t>
  </si>
  <si>
    <t>Расходы в части реализации проектов инициативного бюджетирования в Республике Крым</t>
  </si>
  <si>
    <t>ИТОГО:</t>
  </si>
  <si>
    <t>Муниципальная программа 
  «Обеспечение деятельности органов местного самоуправления Ботанического сельского поселения Раздольненского района Республики Крым на 2026-2028 годы»</t>
  </si>
  <si>
    <t>Обеспечение деятельности председателя Ботанического сельского поселения Раздольненского района Республики Крым</t>
  </si>
  <si>
    <t>Обеспечение функций Администрации сельского поселения Ботанического сельского поселения</t>
  </si>
  <si>
    <t>Муниципальная программа 
  «Формирование современной городской среды на территории Ботанического сельского поселения Раздольненского района Республики Крым»</t>
  </si>
  <si>
    <t>Муниципальная программа 
  «Ремонт и содержание дорог общего пользования муниципального образования Ботаническое сельское поселение Раздольненского района Республики Крым»</t>
  </si>
  <si>
    <t>Расходы по санитарной очистке и уборке территорий Ботанического сельского поселения</t>
  </si>
  <si>
    <t>Федеральный бюджет, Бюджет Республики Крым, Бюджет поселения</t>
  </si>
  <si>
    <t>Муниципальная программа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</si>
  <si>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Муниципальная программа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</si>
  <si>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Расходы, связанные с реализацией мероприятий муниципальной программы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</si>
  <si>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 на реализацию мероприятий по социально-экономическому развитию Республики Крым (строительство, реконструкция, капитальный ремонт и (или) переоснащение объектов энергетической, инженерной и иной инфраструктуры)</t>
  </si>
  <si>
    <t>Расходы на благоустройство общественных территорий</t>
  </si>
  <si>
    <t>Муниципальная программа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</si>
  <si>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Бюджет города Москва, Бюджет поселения</t>
  </si>
  <si>
    <t>Мероприятия связанные с реализацией муниципальной программы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</si>
  <si>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Муниципальная программа "Социальная политика муниципального образования Ботаническое сельское поселение Раздольненского района Республики Крым"</t>
  </si>
  <si>
    <t>Расходы, связанные с выплатой пенсий за выслугу лет лицу, замещавшему должность муниципальной службы в Республике Крым в соответствии с Законом Республики Крым от 28.06.2016 № 256-ЗРК/2016 "О пенсионном обеспечении лиц, замещавших должности муниципальной службы в Республике Крым"</t>
  </si>
  <si>
    <t>Расходы на софинансирование расходных обязательств по содержанию автомобильных дорог общего пользования местного значения Республики Крым (грейдирование)</t>
  </si>
  <si>
    <t>Мониторинг реализации муниципальных программ администрации Ботанического сельского поселения Раздольненского района Республики Крым за 3 квартал 2025 года</t>
  </si>
  <si>
    <t>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</t>
  </si>
  <si>
    <t>Муниципальная программа "Профилактика терроризма и экстремизма, гармонизация межнациональных и межконфессиональных отношений, профилактика правонарушений, преступлений и обеспечение общественной безопасности на территории Ботанического сельского поселения"</t>
  </si>
  <si>
    <t>Установка видеонаблюдения в местах массового пребывания людей в Ботаническом сельском поселении</t>
  </si>
  <si>
    <t>Установка пожарных гидрантов на территории Ботанического сельского поселения</t>
  </si>
  <si>
    <t xml:space="preserve">Опашка минирализированных полос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</si>
</sst>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view="pageBreakPreview" zoomScaleNormal="100" zoomScaleSheetLayoutView="100" workbookViewId="0">
      <selection activeCell="D35" sqref="D35"/>
    </sheetView>
  </sheetViews>
  <sheetFormatPr defaultRowHeight="15"/>
  <cols>
    <col min="1" max="1" width="9.140625" style="6"/>
    <col min="2" max="2" width="47.7109375" style="11" customWidth="1"/>
    <col min="3" max="3" width="22.85546875" style="12" customWidth="1"/>
    <col min="4" max="5" width="20.85546875" style="12" customWidth="1"/>
    <col min="6" max="6" width="13.28515625" customWidth="1"/>
  </cols>
  <sheetData>
    <row r="1" spans="1:6" ht="41.25" customHeight="1">
      <c r="A1" s="22" t="s">
        <v>31</v>
      </c>
      <c r="B1" s="22"/>
      <c r="C1" s="22"/>
      <c r="D1" s="22"/>
      <c r="E1" s="22"/>
      <c r="F1" s="22"/>
    </row>
    <row r="2" spans="1:6">
      <c r="A2" s="25" t="s">
        <v>3</v>
      </c>
      <c r="B2" s="23" t="s">
        <v>0</v>
      </c>
      <c r="C2" s="24" t="s">
        <v>4</v>
      </c>
      <c r="D2" s="24" t="s">
        <v>5</v>
      </c>
      <c r="E2" s="24" t="s">
        <v>6</v>
      </c>
      <c r="F2" s="23" t="s">
        <v>7</v>
      </c>
    </row>
    <row r="3" spans="1:6" ht="86.25" customHeight="1">
      <c r="A3" s="26"/>
      <c r="B3" s="23"/>
      <c r="C3" s="24"/>
      <c r="D3" s="24"/>
      <c r="E3" s="24"/>
      <c r="F3" s="23"/>
    </row>
    <row r="4" spans="1:6" ht="57" customHeight="1">
      <c r="A4" s="21" t="s">
        <v>13</v>
      </c>
      <c r="B4" s="21"/>
      <c r="C4" s="21"/>
      <c r="D4" s="21"/>
      <c r="E4" s="21"/>
      <c r="F4" s="21"/>
    </row>
    <row r="5" spans="1:6" ht="47.25">
      <c r="A5" s="1">
        <v>1</v>
      </c>
      <c r="B5" s="2" t="s">
        <v>14</v>
      </c>
      <c r="C5" s="7">
        <v>979646</v>
      </c>
      <c r="D5" s="7">
        <v>978334.35</v>
      </c>
      <c r="E5" s="7">
        <f>D5/C5*100</f>
        <v>99.866109798845699</v>
      </c>
      <c r="F5" s="3" t="s">
        <v>1</v>
      </c>
    </row>
    <row r="6" spans="1:6" ht="47.25">
      <c r="A6" s="1">
        <v>2</v>
      </c>
      <c r="B6" s="2" t="s">
        <v>15</v>
      </c>
      <c r="C6" s="7">
        <v>2684304.9</v>
      </c>
      <c r="D6" s="7">
        <v>2684304.9</v>
      </c>
      <c r="E6" s="7">
        <f>D6/C6*100</f>
        <v>100</v>
      </c>
      <c r="F6" s="3" t="s">
        <v>1</v>
      </c>
    </row>
    <row r="7" spans="1:6" s="10" customFormat="1" ht="15.75">
      <c r="A7" s="8"/>
      <c r="B7" s="4" t="s">
        <v>2</v>
      </c>
      <c r="C7" s="9">
        <f>SUM(C5:C6)</f>
        <v>3663950.9</v>
      </c>
      <c r="D7" s="9">
        <f>SUM(D5:D6)</f>
        <v>3662639.25</v>
      </c>
      <c r="E7" s="9">
        <f>D7/C7*100</f>
        <v>99.964201212412547</v>
      </c>
      <c r="F7" s="4"/>
    </row>
    <row r="8" spans="1:6" s="10" customFormat="1" ht="46.5" customHeight="1">
      <c r="A8" s="27" t="s">
        <v>20</v>
      </c>
      <c r="B8" s="28"/>
      <c r="C8" s="28"/>
      <c r="D8" s="28"/>
      <c r="E8" s="28"/>
      <c r="F8" s="29"/>
    </row>
    <row r="9" spans="1:6" s="10" customFormat="1" ht="31.5">
      <c r="A9" s="8">
        <v>1</v>
      </c>
      <c r="B9" s="2" t="s">
        <v>36</v>
      </c>
      <c r="C9" s="7">
        <v>60000</v>
      </c>
      <c r="D9" s="7">
        <v>60000</v>
      </c>
      <c r="E9" s="7">
        <f>D9/C9*100</f>
        <v>100</v>
      </c>
      <c r="F9" s="3" t="s">
        <v>1</v>
      </c>
    </row>
    <row r="10" spans="1:6" s="10" customFormat="1" ht="47.25">
      <c r="A10" s="8">
        <v>2</v>
      </c>
      <c r="B10" s="2" t="s">
        <v>35</v>
      </c>
      <c r="C10" s="7">
        <v>3519941.36</v>
      </c>
      <c r="D10" s="7">
        <v>3519941.36</v>
      </c>
      <c r="E10" s="7">
        <f>D10/C10*100</f>
        <v>100</v>
      </c>
      <c r="F10" s="3" t="s">
        <v>1</v>
      </c>
    </row>
    <row r="11" spans="1:6" s="10" customFormat="1" ht="15.75">
      <c r="A11" s="8"/>
      <c r="B11" s="4" t="s">
        <v>2</v>
      </c>
      <c r="C11" s="9">
        <f>SUM(C9:C10)</f>
        <v>3579941.36</v>
      </c>
      <c r="D11" s="9">
        <f>SUM(D9:D10)</f>
        <v>3579941.36</v>
      </c>
      <c r="E11" s="9">
        <f>D11/C11*100</f>
        <v>100</v>
      </c>
      <c r="F11" s="5"/>
    </row>
    <row r="12" spans="1:6" s="10" customFormat="1" ht="58.5" customHeight="1">
      <c r="A12" s="27" t="s">
        <v>33</v>
      </c>
      <c r="B12" s="28"/>
      <c r="C12" s="28"/>
      <c r="D12" s="28"/>
      <c r="E12" s="28"/>
      <c r="F12" s="29"/>
    </row>
    <row r="13" spans="1:6" s="10" customFormat="1" ht="47.25">
      <c r="A13" s="8">
        <v>1</v>
      </c>
      <c r="B13" s="2" t="s">
        <v>34</v>
      </c>
      <c r="C13" s="7">
        <v>982998</v>
      </c>
      <c r="D13" s="7">
        <v>982998</v>
      </c>
      <c r="E13" s="7">
        <f>D13/C13*100</f>
        <v>100</v>
      </c>
      <c r="F13" s="3" t="s">
        <v>1</v>
      </c>
    </row>
    <row r="14" spans="1:6" s="10" customFormat="1" ht="15.75">
      <c r="A14" s="8"/>
      <c r="B14" s="4" t="s">
        <v>2</v>
      </c>
      <c r="C14" s="9">
        <f>SUM(C13)</f>
        <v>982998</v>
      </c>
      <c r="D14" s="9">
        <f>SUM(D13)</f>
        <v>982998</v>
      </c>
      <c r="E14" s="9">
        <f>D14/C14*100</f>
        <v>100</v>
      </c>
      <c r="F14" s="5"/>
    </row>
    <row r="15" spans="1:6" ht="49.5" customHeight="1">
      <c r="A15" s="21" t="s">
        <v>17</v>
      </c>
      <c r="B15" s="21"/>
      <c r="C15" s="21"/>
      <c r="D15" s="21"/>
      <c r="E15" s="21"/>
      <c r="F15" s="21"/>
    </row>
    <row r="16" spans="1:6" ht="47.25">
      <c r="A16" s="1">
        <v>1</v>
      </c>
      <c r="B16" s="2" t="s">
        <v>8</v>
      </c>
      <c r="C16" s="7">
        <v>1699893.05</v>
      </c>
      <c r="D16" s="7">
        <v>1352807.73</v>
      </c>
      <c r="E16" s="7">
        <f>D16/C16*100</f>
        <v>79.58193193389431</v>
      </c>
      <c r="F16" s="3" t="s">
        <v>9</v>
      </c>
    </row>
    <row r="17" spans="1:6" ht="94.5">
      <c r="A17" s="1">
        <v>2</v>
      </c>
      <c r="B17" s="2" t="s">
        <v>32</v>
      </c>
      <c r="C17" s="7">
        <v>287163.65999999997</v>
      </c>
      <c r="D17" s="7">
        <v>287163.65999999997</v>
      </c>
      <c r="E17" s="7">
        <f>D17/C17*100</f>
        <v>100</v>
      </c>
      <c r="F17" s="3" t="s">
        <v>9</v>
      </c>
    </row>
    <row r="18" spans="1:6" ht="63">
      <c r="A18" s="1">
        <v>3</v>
      </c>
      <c r="B18" s="2" t="s">
        <v>30</v>
      </c>
      <c r="C18" s="7">
        <v>4099889.71</v>
      </c>
      <c r="D18" s="7">
        <v>4099889.71</v>
      </c>
      <c r="E18" s="7">
        <f>D18/C18*100</f>
        <v>100</v>
      </c>
      <c r="F18" s="3" t="s">
        <v>9</v>
      </c>
    </row>
    <row r="19" spans="1:6" ht="15.75">
      <c r="A19" s="1"/>
      <c r="B19" s="4" t="s">
        <v>2</v>
      </c>
      <c r="C19" s="9">
        <f>SUM(C16:C18)</f>
        <v>6086946.4199999999</v>
      </c>
      <c r="D19" s="9">
        <f>SUM(D16:D18)</f>
        <v>5739861.0999999996</v>
      </c>
      <c r="E19" s="9">
        <f>D19/C19*100</f>
        <v>94.297874565486978</v>
      </c>
      <c r="F19" s="5"/>
    </row>
    <row r="20" spans="1:6" ht="46.5" customHeight="1">
      <c r="A20" s="21" t="s">
        <v>21</v>
      </c>
      <c r="B20" s="21"/>
      <c r="C20" s="21"/>
      <c r="D20" s="21"/>
      <c r="E20" s="21"/>
      <c r="F20" s="21"/>
    </row>
    <row r="21" spans="1:6" ht="94.5">
      <c r="A21" s="1">
        <v>1</v>
      </c>
      <c r="B21" s="2" t="s">
        <v>22</v>
      </c>
      <c r="C21" s="7">
        <v>435000</v>
      </c>
      <c r="D21" s="7">
        <v>435000</v>
      </c>
      <c r="E21" s="7">
        <f>D21/C21*100</f>
        <v>100</v>
      </c>
      <c r="F21" s="3" t="s">
        <v>1</v>
      </c>
    </row>
    <row r="22" spans="1:6" ht="15.75">
      <c r="A22" s="1"/>
      <c r="B22" s="4" t="s">
        <v>2</v>
      </c>
      <c r="C22" s="9">
        <f>SUM(C21)</f>
        <v>435000</v>
      </c>
      <c r="D22" s="9">
        <f>SUM(D21)</f>
        <v>435000</v>
      </c>
      <c r="E22" s="9">
        <f>D22/C22*100</f>
        <v>100</v>
      </c>
      <c r="F22" s="5"/>
    </row>
    <row r="23" spans="1:6" ht="54" customHeight="1">
      <c r="A23" s="21" t="s">
        <v>16</v>
      </c>
      <c r="B23" s="21"/>
      <c r="C23" s="21"/>
      <c r="D23" s="21"/>
      <c r="E23" s="21"/>
      <c r="F23" s="21"/>
    </row>
    <row r="24" spans="1:6" ht="31.5">
      <c r="A24" s="1">
        <v>1</v>
      </c>
      <c r="B24" s="2" t="s">
        <v>10</v>
      </c>
      <c r="C24" s="7">
        <v>1301407.6599999999</v>
      </c>
      <c r="D24" s="7">
        <v>1301407.6599999999</v>
      </c>
      <c r="E24" s="7">
        <f t="shared" ref="E24:E28" si="0">D24/C24*100</f>
        <v>100</v>
      </c>
      <c r="F24" s="3" t="s">
        <v>1</v>
      </c>
    </row>
    <row r="25" spans="1:6" ht="47.25">
      <c r="A25" s="1">
        <v>2</v>
      </c>
      <c r="B25" s="2" t="s">
        <v>11</v>
      </c>
      <c r="C25" s="7">
        <v>1802054.02</v>
      </c>
      <c r="D25" s="7">
        <v>1802054.02</v>
      </c>
      <c r="E25" s="7">
        <f t="shared" si="0"/>
        <v>100</v>
      </c>
      <c r="F25" s="3" t="s">
        <v>1</v>
      </c>
    </row>
    <row r="26" spans="1:6" ht="47.25">
      <c r="A26" s="1">
        <v>3</v>
      </c>
      <c r="B26" s="2" t="s">
        <v>18</v>
      </c>
      <c r="C26" s="7">
        <v>4193299.38</v>
      </c>
      <c r="D26" s="7">
        <v>4195564.1399999997</v>
      </c>
      <c r="E26" s="7">
        <f t="shared" si="0"/>
        <v>100.05400902236559</v>
      </c>
      <c r="F26" s="3" t="s">
        <v>1</v>
      </c>
    </row>
    <row r="27" spans="1:6" ht="110.25">
      <c r="A27" s="1">
        <v>4</v>
      </c>
      <c r="B27" s="2" t="s">
        <v>23</v>
      </c>
      <c r="C27" s="7">
        <v>14295295.91</v>
      </c>
      <c r="D27" s="7">
        <v>14295295.91</v>
      </c>
      <c r="E27" s="7">
        <f t="shared" si="0"/>
        <v>100</v>
      </c>
      <c r="F27" s="3" t="s">
        <v>19</v>
      </c>
    </row>
    <row r="28" spans="1:6" ht="78.75">
      <c r="A28" s="1">
        <v>5</v>
      </c>
      <c r="B28" s="2" t="s">
        <v>24</v>
      </c>
      <c r="C28" s="7">
        <v>13496547.939999999</v>
      </c>
      <c r="D28" s="7">
        <v>13496547.939999999</v>
      </c>
      <c r="E28" s="7">
        <f t="shared" si="0"/>
        <v>100</v>
      </c>
      <c r="F28" s="3" t="s">
        <v>26</v>
      </c>
    </row>
    <row r="29" spans="1:6" s="10" customFormat="1" ht="15.75">
      <c r="A29" s="8"/>
      <c r="B29" s="4" t="s">
        <v>2</v>
      </c>
      <c r="C29" s="9">
        <f>SUM(C24:C28)</f>
        <v>35088604.909999996</v>
      </c>
      <c r="D29" s="9">
        <f>SUM(D24:D28)</f>
        <v>35090869.670000002</v>
      </c>
      <c r="E29" s="9">
        <f t="shared" ref="E29" si="1">D29/C29*100</f>
        <v>100.00645440309131</v>
      </c>
      <c r="F29" s="4"/>
    </row>
    <row r="30" spans="1:6" ht="44.25" customHeight="1">
      <c r="A30" s="21" t="s">
        <v>25</v>
      </c>
      <c r="B30" s="21"/>
      <c r="C30" s="21"/>
      <c r="D30" s="21"/>
      <c r="E30" s="21"/>
      <c r="F30" s="21"/>
    </row>
    <row r="31" spans="1:6" ht="94.5">
      <c r="A31" s="1">
        <v>1</v>
      </c>
      <c r="B31" s="2" t="s">
        <v>27</v>
      </c>
      <c r="C31" s="7">
        <v>151413.63</v>
      </c>
      <c r="D31" s="7">
        <v>151413.63</v>
      </c>
      <c r="E31" s="7">
        <f>D31/C31*100</f>
        <v>100</v>
      </c>
      <c r="F31" s="3" t="s">
        <v>1</v>
      </c>
    </row>
    <row r="32" spans="1:6" ht="15.75">
      <c r="A32" s="1"/>
      <c r="B32" s="4" t="s">
        <v>2</v>
      </c>
      <c r="C32" s="9">
        <f>SUM(C31)</f>
        <v>151413.63</v>
      </c>
      <c r="D32" s="9">
        <f>SUM(D31)</f>
        <v>151413.63</v>
      </c>
      <c r="E32" s="9">
        <f>SUM(C32/D32*100)</f>
        <v>100</v>
      </c>
      <c r="F32" s="3"/>
    </row>
    <row r="33" spans="1:6" ht="42.75" customHeight="1">
      <c r="A33" s="18" t="s">
        <v>28</v>
      </c>
      <c r="B33" s="19"/>
      <c r="C33" s="19"/>
      <c r="D33" s="19"/>
      <c r="E33" s="19"/>
      <c r="F33" s="20"/>
    </row>
    <row r="34" spans="1:6" ht="110.25">
      <c r="A34" s="1">
        <v>1</v>
      </c>
      <c r="B34" s="2" t="s">
        <v>29</v>
      </c>
      <c r="C34" s="7">
        <v>361591.07</v>
      </c>
      <c r="D34" s="7">
        <v>361591.07</v>
      </c>
      <c r="E34" s="7">
        <f>D34/C34*100</f>
        <v>100</v>
      </c>
      <c r="F34" s="3" t="s">
        <v>1</v>
      </c>
    </row>
    <row r="35" spans="1:6" ht="15.75">
      <c r="A35" s="1"/>
      <c r="B35" s="4" t="s">
        <v>2</v>
      </c>
      <c r="C35" s="9">
        <f>SUM(C34)</f>
        <v>361591.07</v>
      </c>
      <c r="D35" s="9">
        <f>SUM(D34)</f>
        <v>361591.07</v>
      </c>
      <c r="E35" s="9">
        <f>SUM(E34)</f>
        <v>100</v>
      </c>
      <c r="F35" s="5"/>
    </row>
    <row r="36" spans="1:6" s="17" customFormat="1" ht="18.75">
      <c r="A36" s="13"/>
      <c r="B36" s="14" t="s">
        <v>12</v>
      </c>
      <c r="C36" s="15">
        <f>SUM(C7+C11+C14+C19+C22+C29+C32+C35)</f>
        <v>50350446.289999999</v>
      </c>
      <c r="D36" s="15">
        <f>SUM(D7+D11+D14+D19+D22+D29+D32+D35)</f>
        <v>50004314.080000006</v>
      </c>
      <c r="E36" s="15">
        <f>SUM(D36/C36*100)</f>
        <v>99.312553839133017</v>
      </c>
      <c r="F36" s="16"/>
    </row>
  </sheetData>
  <mergeCells count="15">
    <mergeCell ref="A33:F33"/>
    <mergeCell ref="A15:F15"/>
    <mergeCell ref="A23:F23"/>
    <mergeCell ref="A30:F30"/>
    <mergeCell ref="A1:F1"/>
    <mergeCell ref="B2:B3"/>
    <mergeCell ref="C2:C3"/>
    <mergeCell ref="F2:F3"/>
    <mergeCell ref="A2:A3"/>
    <mergeCell ref="A4:F4"/>
    <mergeCell ref="D2:D3"/>
    <mergeCell ref="E2:E3"/>
    <mergeCell ref="A8:F8"/>
    <mergeCell ref="A20:F20"/>
    <mergeCell ref="A12:F12"/>
  </mergeCells>
  <phoneticPr fontId="6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dcterms:created xsi:type="dcterms:W3CDTF">2024-09-13T08:31:03Z</dcterms:created>
  <dcterms:modified xsi:type="dcterms:W3CDTF">2026-06-29T06:31:47Z</dcterms:modified>
</cp:coreProperties>
</file>